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excel\"/>
    </mc:Choice>
  </mc:AlternateContent>
  <bookViews>
    <workbookView xWindow="0" yWindow="0" windowWidth="20490" windowHeight="7065"/>
  </bookViews>
  <sheets>
    <sheet name="NUNKINÍ" sheetId="41" r:id="rId1"/>
  </sheets>
  <definedNames>
    <definedName name="_xlnm.Print_Area" localSheetId="0">NUNKINÍ!$A$1:$S$33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41" l="1"/>
  <c r="K22" i="41"/>
  <c r="L13" i="41"/>
  <c r="J13" i="41"/>
  <c r="N13" i="41" s="1"/>
  <c r="L12" i="41"/>
  <c r="J12" i="41"/>
  <c r="K24" i="41" l="1"/>
  <c r="L22" i="41"/>
  <c r="L14" i="41"/>
  <c r="J14" i="41"/>
  <c r="M13" i="41"/>
  <c r="N12" i="41"/>
  <c r="K13" i="41"/>
  <c r="L23" i="41" l="1"/>
  <c r="L24" i="41"/>
  <c r="K12" i="41"/>
  <c r="N14" i="41"/>
  <c r="M12" i="41"/>
  <c r="M14" i="41" l="1"/>
  <c r="K14" i="41"/>
</calcChain>
</file>

<file path=xl/sharedStrings.xml><?xml version="1.0" encoding="utf-8"?>
<sst xmlns="http://schemas.openxmlformats.org/spreadsheetml/2006/main" count="86" uniqueCount="43">
  <si>
    <t>INSTITUTO ELECTORAL DEL ESTADO DE CAMPECHE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</si>
  <si>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</si>
  <si>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</si>
  <si>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</si>
  <si>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</si>
  <si>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</si>
  <si>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</si>
  <si>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</si>
  <si>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</si>
  <si>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</si>
  <si>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</si>
  <si>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</si>
  <si>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</si>
  <si>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</si>
  <si>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</si>
  <si>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</si>
  <si>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</si>
  <si>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</si>
  <si>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</si>
  <si>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</si>
  <si>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</si>
  <si>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</si>
  <si>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</si>
  <si>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</si>
  <si>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</si>
  <si>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</si>
  <si>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</si>
  <si>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</si>
  <si>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NUNKINÍ</t>
  </si>
  <si>
    <t>PROCESO ELECTORAL ESTATAL ORDINARIO 2021</t>
  </si>
  <si>
    <t>MOVIMIENTO CIUDADANO</t>
  </si>
  <si>
    <t>LUIS ANGEL HAAS NAAL</t>
  </si>
  <si>
    <t>ELIZABETH DEL CARMEN HAAS CAMAS</t>
  </si>
  <si>
    <t>ELIAS UC PAT</t>
  </si>
  <si>
    <t>MARIA PAULA CAN CAN</t>
  </si>
  <si>
    <t>EDWIN MAURICIO KANTUN CAAMAL</t>
  </si>
  <si>
    <t>MARIA CRISTINA CHIM CHIM</t>
  </si>
  <si>
    <t>ROSA IMELDA BALAM TZEEK</t>
  </si>
  <si>
    <t>VICTORIANO NAAL AC</t>
  </si>
  <si>
    <t>ROSARIO DE FATIMA TZEEK SUAREZ</t>
  </si>
  <si>
    <t>RAFAEL KANTUN MEX</t>
  </si>
  <si>
    <t>MARIA CATALINA CAHUN COLLI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</si>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</sst>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426-4BD5-800A-395AFE1657C3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426-4BD5-800A-395AFE1657C3}"/>
              </c:ext>
            </c:extLst>
          </c:dPt>
          <c:dLbls>
            <c:dLbl>
              <c:idx val="0"/>
              <c:layout>
                <c:manualLayout>
                  <c:x val="-0.20045789457040783"/>
                  <c:y val="-1.402324709411323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426-4BD5-800A-395AFE1657C3}"/>
                </c:ext>
              </c:extLst>
            </c:dLbl>
            <c:dLbl>
              <c:idx val="1"/>
              <c:layout>
                <c:manualLayout>
                  <c:x val="0.17977959080416167"/>
                  <c:y val="-1.623783041105876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26-4BD5-800A-395AFE1657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(NUNKINÍ!$K$9,NUNKINÍ!$M$9)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(NUNKINÍ!$K$14,NUNKINÍ!$M$14)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26-4BD5-800A-395AFE1657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266D-442E-97DA-89AA385761ED}"/>
              </c:ext>
            </c:extLst>
          </c:dPt>
          <c:dPt>
            <c:idx val="1"/>
            <c:bubble3D val="0"/>
            <c:explosion val="1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66D-442E-97DA-89AA385761ED}"/>
              </c:ext>
            </c:extLst>
          </c:dPt>
          <c:dPt>
            <c:idx val="2"/>
            <c:bubble3D val="0"/>
            <c:explosion val="2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2-266D-442E-97DA-89AA385761ED}"/>
              </c:ext>
            </c:extLst>
          </c:dPt>
          <c:dPt>
            <c:idx val="3"/>
            <c:bubble3D val="0"/>
            <c:explosion val="9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266D-442E-97DA-89AA385761ED}"/>
              </c:ext>
            </c:extLst>
          </c:dPt>
          <c:dLbls>
            <c:dLbl>
              <c:idx val="0"/>
              <c:layout>
                <c:manualLayout>
                  <c:x val="-4.076231434926058E-2"/>
                  <c:y val="-0.2994826160428579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6D-442E-97DA-89AA385761ED}"/>
                </c:ext>
              </c:extLst>
            </c:dLbl>
            <c:dLbl>
              <c:idx val="1"/>
              <c:layout>
                <c:manualLayout>
                  <c:x val="-0.11864959150418496"/>
                  <c:y val="-0.13857443212268625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fld id="{AB070E83-21A4-4EBC-AB7F-CB582ED4F06C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7B3C548-60D7-4186-8FFB-EBEF394FB3CD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accent6">
                    <a:lumMod val="75000"/>
                  </a:schemeClr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66D-442E-97DA-89AA385761ED}"/>
                </c:ext>
              </c:extLst>
            </c:dLbl>
            <c:dLbl>
              <c:idx val="2"/>
              <c:layout>
                <c:manualLayout>
                  <c:x val="8.0321285140562242E-3"/>
                  <c:y val="-0.30243914716139925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D-442E-97DA-89AA385761ED}"/>
                </c:ext>
              </c:extLst>
            </c:dLbl>
            <c:dLbl>
              <c:idx val="3"/>
              <c:layout>
                <c:manualLayout>
                  <c:x val="8.705899714342942E-3"/>
                  <c:y val="-1.8202639053679935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6D-442E-97DA-89AA385761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NUNKINÍ!$I$22:$I$23</c:f>
              <c:strCache>
                <c:ptCount val="2"/>
                <c:pt idx="0">
                  <c:v>PRI</c:v>
                </c:pt>
                <c:pt idx="1">
                  <c:v>MOVIMIENTO CIUDADANO</c:v>
                </c:pt>
              </c:strCache>
            </c:strRef>
          </c:cat>
          <c:val>
            <c:numRef>
              <c:f>NUNKINÍ!$L$22:$L$23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D-442E-97DA-89AA385761E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195283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181948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10225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14</xdr:row>
      <xdr:rowOff>169552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14</xdr:row>
      <xdr:rowOff>188601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409575</xdr:colOff>
      <xdr:row>7</xdr:row>
      <xdr:rowOff>165553</xdr:rowOff>
    </xdr:from>
    <xdr:to>
      <xdr:col>0</xdr:col>
      <xdr:colOff>768985</xdr:colOff>
      <xdr:row>9</xdr:row>
      <xdr:rowOff>164828</xdr:rowOff>
    </xdr:to>
    <xdr:pic>
      <xdr:nvPicPr>
        <xdr:cNvPr id="11" name="Imagen 10" descr="G:\EMBLEMAS\MOCI-01.jp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9575" y="1333499"/>
          <a:ext cx="359410" cy="362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A10" zoomScale="84" zoomScaleNormal="75" zoomScaleSheetLayoutView="84" workbookViewId="0">
      <selection activeCell="A8" sqref="A8:G8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9.855468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42</v>
      </c>
      <c r="B4" s="60"/>
      <c r="C4" s="60"/>
      <c r="D4" s="60"/>
      <c r="E4" s="60"/>
      <c r="F4" s="60"/>
      <c r="G4" s="60"/>
      <c r="H4" s="60" t="s">
        <v>42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29</v>
      </c>
      <c r="B5" s="60"/>
      <c r="C5" s="60"/>
      <c r="D5" s="60"/>
      <c r="E5" s="60"/>
      <c r="F5" s="60"/>
      <c r="G5" s="60"/>
      <c r="H5" s="60" t="s">
        <v>29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28</v>
      </c>
      <c r="B6" s="61"/>
      <c r="C6" s="61"/>
      <c r="D6" s="61"/>
      <c r="E6" s="61"/>
      <c r="F6" s="61"/>
      <c r="G6" s="61"/>
      <c r="H6" s="61" t="s">
        <v>28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8</v>
      </c>
      <c r="B8" s="59"/>
      <c r="C8" s="59"/>
      <c r="D8" s="59"/>
      <c r="E8" s="59"/>
      <c r="F8" s="59"/>
      <c r="G8" s="59"/>
      <c r="H8" s="65" t="s">
        <v>20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30</v>
      </c>
      <c r="C9" s="49"/>
      <c r="D9" s="11"/>
      <c r="G9" s="10"/>
      <c r="H9" s="12"/>
      <c r="I9" s="13"/>
      <c r="K9" s="13" t="s">
        <v>13</v>
      </c>
      <c r="M9" s="13" t="s">
        <v>14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12</v>
      </c>
      <c r="J10" s="53" t="s">
        <v>13</v>
      </c>
      <c r="K10" s="53"/>
      <c r="L10" s="53" t="s">
        <v>14</v>
      </c>
      <c r="M10" s="53"/>
      <c r="N10" s="54" t="s">
        <v>15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22</v>
      </c>
      <c r="B11" s="57" t="s">
        <v>2</v>
      </c>
      <c r="C11" s="57"/>
      <c r="D11" s="57"/>
      <c r="E11" s="57" t="s">
        <v>3</v>
      </c>
      <c r="F11" s="57"/>
      <c r="G11" s="57"/>
      <c r="I11" s="52"/>
      <c r="J11" s="35" t="s">
        <v>26</v>
      </c>
      <c r="K11" s="35" t="s">
        <v>27</v>
      </c>
      <c r="L11" s="35" t="s">
        <v>26</v>
      </c>
      <c r="M11" s="35" t="s">
        <v>27</v>
      </c>
      <c r="N11" s="55"/>
    </row>
    <row r="12" spans="1:45" s="4" customFormat="1" ht="14.25" x14ac:dyDescent="0.2">
      <c r="A12" s="56"/>
      <c r="B12" s="16" t="s">
        <v>11</v>
      </c>
      <c r="C12" s="16" t="s">
        <v>7</v>
      </c>
      <c r="D12" s="17" t="s">
        <v>6</v>
      </c>
      <c r="E12" s="16" t="s">
        <v>11</v>
      </c>
      <c r="F12" s="16" t="s">
        <v>7</v>
      </c>
      <c r="G12" s="17" t="s">
        <v>6</v>
      </c>
      <c r="I12" s="18" t="s">
        <v>16</v>
      </c>
      <c r="J12" s="18">
        <f>COUNTIF(D13:D17,"H")</f>
        <v>2</v>
      </c>
      <c r="K12" s="38">
        <f>J12/$N12</f>
        <v>0.4</v>
      </c>
      <c r="L12" s="18">
        <f>COUNTIF(D13:D17,"M")</f>
        <v>3</v>
      </c>
      <c r="M12" s="38">
        <f>L12/$N12</f>
        <v>0.6</v>
      </c>
      <c r="N12" s="18">
        <f>SUM(J12,L12)</f>
        <v>5</v>
      </c>
    </row>
    <row r="13" spans="1:45" s="4" customFormat="1" ht="22.5" x14ac:dyDescent="0.2">
      <c r="A13" s="19" t="s">
        <v>23</v>
      </c>
      <c r="B13" s="19" t="s">
        <v>30</v>
      </c>
      <c r="C13" s="19" t="s">
        <v>32</v>
      </c>
      <c r="D13" s="20" t="s">
        <v>5</v>
      </c>
      <c r="E13" s="19" t="s">
        <v>30</v>
      </c>
      <c r="F13" s="19" t="s">
        <v>37</v>
      </c>
      <c r="G13" s="20" t="s">
        <v>5</v>
      </c>
      <c r="I13" s="18" t="s">
        <v>17</v>
      </c>
      <c r="J13" s="18">
        <f>COUNTIF(D22,"H")</f>
        <v>1</v>
      </c>
      <c r="K13" s="38">
        <f>J13/$N13</f>
        <v>1</v>
      </c>
      <c r="L13" s="18">
        <f>COUNTIF(D22,"M")</f>
        <v>0</v>
      </c>
      <c r="M13" s="38">
        <f>L13/$N13</f>
        <v>0</v>
      </c>
      <c r="N13" s="18">
        <f>SUM(J13,L13)</f>
        <v>1</v>
      </c>
    </row>
    <row r="14" spans="1:45" s="4" customFormat="1" ht="22.5" x14ac:dyDescent="0.2">
      <c r="A14" s="19" t="s">
        <v>24</v>
      </c>
      <c r="B14" s="19" t="s">
        <v>30</v>
      </c>
      <c r="C14" s="19" t="s">
        <v>33</v>
      </c>
      <c r="D14" s="20" t="s">
        <v>4</v>
      </c>
      <c r="E14" s="19" t="s">
        <v>30</v>
      </c>
      <c r="F14" s="19" t="s">
        <v>38</v>
      </c>
      <c r="G14" s="20" t="s">
        <v>4</v>
      </c>
      <c r="I14" s="15" t="s">
        <v>15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22.5" x14ac:dyDescent="0.2">
      <c r="A15" s="19" t="s">
        <v>24</v>
      </c>
      <c r="B15" s="19" t="s">
        <v>30</v>
      </c>
      <c r="C15" s="19" t="s">
        <v>34</v>
      </c>
      <c r="D15" s="20" t="s">
        <v>5</v>
      </c>
      <c r="E15" s="19" t="s">
        <v>30</v>
      </c>
      <c r="F15" s="19" t="s">
        <v>39</v>
      </c>
      <c r="G15" s="20" t="s">
        <v>5</v>
      </c>
      <c r="I15" s="21" t="s">
        <v>18</v>
      </c>
    </row>
    <row r="16" spans="1:45" s="4" customFormat="1" ht="22.5" x14ac:dyDescent="0.2">
      <c r="A16" s="19" t="s">
        <v>24</v>
      </c>
      <c r="B16" s="19" t="s">
        <v>30</v>
      </c>
      <c r="C16" s="19" t="s">
        <v>35</v>
      </c>
      <c r="D16" s="20" t="s">
        <v>4</v>
      </c>
      <c r="E16" s="19" t="s">
        <v>30</v>
      </c>
      <c r="F16" s="19" t="s">
        <v>40</v>
      </c>
      <c r="G16" s="20" t="s">
        <v>4</v>
      </c>
    </row>
    <row r="17" spans="1:19" s="4" customFormat="1" ht="22.5" x14ac:dyDescent="0.2">
      <c r="A17" s="19" t="s">
        <v>25</v>
      </c>
      <c r="B17" s="19" t="s">
        <v>30</v>
      </c>
      <c r="C17" s="19" t="s">
        <v>36</v>
      </c>
      <c r="D17" s="20" t="s">
        <v>5</v>
      </c>
      <c r="E17" s="19" t="s">
        <v>30</v>
      </c>
      <c r="F17" s="19" t="s">
        <v>41</v>
      </c>
      <c r="G17" s="20" t="s">
        <v>5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9</v>
      </c>
      <c r="B19" s="45"/>
      <c r="C19" s="45"/>
      <c r="D19" s="45"/>
      <c r="E19" s="45"/>
      <c r="F19" s="45"/>
      <c r="G19" s="45"/>
      <c r="H19" s="46" t="s">
        <v>21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22</v>
      </c>
      <c r="B21" s="33" t="s">
        <v>10</v>
      </c>
      <c r="C21" s="16" t="s">
        <v>7</v>
      </c>
      <c r="D21" s="34" t="s">
        <v>6</v>
      </c>
      <c r="E21" s="22"/>
      <c r="F21" s="22"/>
      <c r="G21" s="23"/>
      <c r="I21" s="47" t="s">
        <v>19</v>
      </c>
      <c r="J21" s="48"/>
      <c r="K21" s="36" t="s">
        <v>15</v>
      </c>
      <c r="L21" s="42" t="s">
        <v>27</v>
      </c>
      <c r="M21" s="24"/>
    </row>
    <row r="22" spans="1:19" s="4" customFormat="1" ht="14.25" x14ac:dyDescent="0.2">
      <c r="A22" s="19" t="s">
        <v>24</v>
      </c>
      <c r="B22" s="19" t="s">
        <v>1</v>
      </c>
      <c r="C22" s="19" t="s">
        <v>31</v>
      </c>
      <c r="D22" s="20" t="s">
        <v>4</v>
      </c>
      <c r="E22" s="22"/>
      <c r="F22" s="22"/>
      <c r="G22" s="23"/>
      <c r="I22" s="25" t="s">
        <v>1</v>
      </c>
      <c r="J22" s="26"/>
      <c r="K22" s="37">
        <f xml:space="preserve"> COUNTIF($B$13:$B$17,I22)+COUNTIF($B$22,I22)</f>
        <v>1</v>
      </c>
      <c r="L22" s="40">
        <f>K22/$K$24</f>
        <v>0.16666666666666666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30</v>
      </c>
      <c r="J23" s="26"/>
      <c r="K23" s="37">
        <f xml:space="preserve"> COUNTIF($B$13:$B$17,I23)+COUNTIF($B$22,I23)</f>
        <v>5</v>
      </c>
      <c r="L23" s="40">
        <f>K23/$K$24</f>
        <v>0.83333333333333337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43" t="s">
        <v>15</v>
      </c>
      <c r="J24" s="44"/>
      <c r="K24" s="29">
        <f>SUM(K22:K23)</f>
        <v>6</v>
      </c>
      <c r="L24" s="41">
        <f>K24/K24</f>
        <v>1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1" t="s">
        <v>18</v>
      </c>
      <c r="M25" s="27"/>
    </row>
    <row r="26" spans="1:19" s="4" customFormat="1" x14ac:dyDescent="0.25">
      <c r="A26" s="10"/>
      <c r="D26" s="11"/>
      <c r="E26" s="8"/>
      <c r="F26" s="8"/>
      <c r="G26" s="28"/>
      <c r="I26"/>
      <c r="J26"/>
      <c r="K26"/>
      <c r="L26"/>
      <c r="M26" s="30"/>
    </row>
    <row r="27" spans="1:19" s="4" customFormat="1" x14ac:dyDescent="0.25">
      <c r="A27" s="10"/>
      <c r="D27" s="11"/>
      <c r="E27" s="8"/>
      <c r="F27" s="8"/>
      <c r="G27" s="28"/>
      <c r="I27"/>
      <c r="J27"/>
      <c r="K27"/>
      <c r="L27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7" spans="1:7" ht="15" customHeight="1" x14ac:dyDescent="0.25"/>
    <row r="38" spans="1:7" ht="22.5" customHeight="1" x14ac:dyDescent="0.25"/>
  </sheetData>
  <mergeCells count="25">
    <mergeCell ref="H5:S5"/>
    <mergeCell ref="A5:G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NUNKINÍ</vt:lpstr>
      <vt:lpstr>NUNKINÍ!Área_de_impresión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eespinos</cp:lastModifiedBy>
  <cp:lastPrinted>2022-01-21T20:22:26Z</cp:lastPrinted>
  <dcterms:created xsi:type="dcterms:W3CDTF">2018-10-12T15:43:08Z</dcterms:created>
  <dcterms:modified xsi:type="dcterms:W3CDTF">2022-02-04T18:41:59Z</dcterms:modified>
</cp:coreProperties>
</file>